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d.docs.live.net/cbafbe575de6ed3b/Båt/Årsmøte/Årsmøte 2024/"/>
    </mc:Choice>
  </mc:AlternateContent>
  <xr:revisionPtr revIDLastSave="55" documentId="8_{BD9504A2-3617-423B-BDF9-DFA5BAB1FD82}" xr6:coauthVersionLast="47" xr6:coauthVersionMax="47" xr10:uidLastSave="{10FBBE88-9294-4929-8886-A628E2DB3AE7}"/>
  <bookViews>
    <workbookView xWindow="-120" yWindow="-120" windowWidth="29040" windowHeight="15840" xr2:uid="{00000000-000D-0000-FFFF-FFFF00000000}"/>
  </bookViews>
  <sheets>
    <sheet name="Ark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7" i="1" l="1"/>
  <c r="E68" i="1" s="1"/>
  <c r="E69" i="1" s="1"/>
  <c r="E70" i="1" s="1"/>
  <c r="D63" i="1"/>
  <c r="C63" i="1"/>
  <c r="F61" i="1"/>
  <c r="F60" i="1"/>
  <c r="F59" i="1"/>
  <c r="F52" i="1"/>
  <c r="E52" i="1"/>
  <c r="D52" i="1"/>
  <c r="C39" i="1"/>
  <c r="C52" i="1" s="1"/>
  <c r="E21" i="1"/>
  <c r="D21" i="1"/>
  <c r="C21" i="1"/>
  <c r="G6" i="1"/>
  <c r="G5" i="1"/>
  <c r="D54" i="1" l="1"/>
  <c r="F63" i="1"/>
  <c r="E54" i="1"/>
  <c r="G19" i="1"/>
  <c r="C54" i="1"/>
  <c r="G52" i="1"/>
  <c r="G21" i="1"/>
  <c r="G54" i="1" l="1"/>
  <c r="G63" i="1" s="1"/>
</calcChain>
</file>

<file path=xl/sharedStrings.xml><?xml version="1.0" encoding="utf-8"?>
<sst xmlns="http://schemas.openxmlformats.org/spreadsheetml/2006/main" count="62" uniqueCount="62">
  <si>
    <t>Vorma Båtforening Regnskap 2024</t>
  </si>
  <si>
    <t>Drift</t>
  </si>
  <si>
    <t>Sundet</t>
  </si>
  <si>
    <t>Ørbekk</t>
  </si>
  <si>
    <t>Minne</t>
  </si>
  <si>
    <t>Totalt</t>
  </si>
  <si>
    <t xml:space="preserve"> Medlemskont 142 medlemmer</t>
  </si>
  <si>
    <t>Båtplasser Sundet/Ørbekk  79/35</t>
  </si>
  <si>
    <t>Norsk Tipping</t>
  </si>
  <si>
    <t>Dvs Inntekter Mva Refusjon</t>
  </si>
  <si>
    <t>Dvs inntekter Loddsalg, pant</t>
  </si>
  <si>
    <t>Dvs Sankthans Underholdning</t>
  </si>
  <si>
    <t>Korrigert kundefordringer</t>
  </si>
  <si>
    <t>Purregebyr</t>
  </si>
  <si>
    <t>Renteinntekter</t>
  </si>
  <si>
    <t>Finansinntekter Gjensidige stiftelsen</t>
  </si>
  <si>
    <t>Til gode XL</t>
  </si>
  <si>
    <t>Leverandørgjelde, betalt i januar 2025</t>
  </si>
  <si>
    <t>Morskogen Vel</t>
  </si>
  <si>
    <t>Inntekter gjennom Havneweb 2024</t>
  </si>
  <si>
    <t>Inntekter</t>
  </si>
  <si>
    <t>Leie av lager</t>
  </si>
  <si>
    <t xml:space="preserve"> Lys og varme</t>
  </si>
  <si>
    <t>Leiekostnad Posten</t>
  </si>
  <si>
    <t>Datakostnader, Domene</t>
  </si>
  <si>
    <t>Rekvisita, kontor, nøkkelbokser</t>
  </si>
  <si>
    <t>Drift Sundet, blomster parkering</t>
  </si>
  <si>
    <t>Drift Ørbekk, dvs rekvesitter</t>
  </si>
  <si>
    <t>Drift Husbåten, dvs rekv</t>
  </si>
  <si>
    <t>Havneweb</t>
  </si>
  <si>
    <t>Telenor</t>
  </si>
  <si>
    <t>Rep og vedlikehold Sundet</t>
  </si>
  <si>
    <t>Rep og vedlikehold Ørbekk</t>
  </si>
  <si>
    <t>Rep og veglikehold Husbåten</t>
  </si>
  <si>
    <t>Rep og innkjøp Minne</t>
  </si>
  <si>
    <t>Regnskap</t>
  </si>
  <si>
    <t>Regnskap Datakost Tripletex</t>
  </si>
  <si>
    <t>Sammenkomster fellesutgifter</t>
  </si>
  <si>
    <t>Dugnad Sundet</t>
  </si>
  <si>
    <t>Dugnad Ørbekk</t>
  </si>
  <si>
    <t>Bilgjørelse Leder KNBF</t>
  </si>
  <si>
    <t>Kont, MjøsaBåtforbund, KNBF</t>
  </si>
  <si>
    <t>Gaver</t>
  </si>
  <si>
    <t>Forsikring Eika, Gjensidige</t>
  </si>
  <si>
    <t>Bank gebyr  OCR, grunnet KID</t>
  </si>
  <si>
    <t>Gebyr Vipps</t>
  </si>
  <si>
    <t>Purregebyr fra telenor, Gebyrer</t>
  </si>
  <si>
    <t>Rentekostnad, Telenor</t>
  </si>
  <si>
    <t>Totalt utgifter for avdelingene</t>
  </si>
  <si>
    <t>Bank:</t>
  </si>
  <si>
    <t>Endring</t>
  </si>
  <si>
    <t>Driftskonto</t>
  </si>
  <si>
    <t>Medlemskonto KID</t>
  </si>
  <si>
    <t>Sparekonto</t>
  </si>
  <si>
    <t>Betales med min. 64283 pr år</t>
  </si>
  <si>
    <t>Belegget på Ørbekk vil ha innvirking</t>
  </si>
  <si>
    <t>på nedbetalings planen</t>
  </si>
  <si>
    <t>Resultat for de forskjellige avdelingene</t>
  </si>
  <si>
    <t>Endring for 2024 er minus kr 44 674</t>
  </si>
  <si>
    <t>Ørbekk brygges lån til sparekonto</t>
  </si>
  <si>
    <t>Utgifter</t>
  </si>
  <si>
    <t>Inntekt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</si>
</sst>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"/>
  </numFmts>
  <fonts count="16" x14ac:knownFonts="1">
    <font>
      <sz val="11"/>
      <color theme="1"/>
      <name val="Aptos Narrow"/>
      <scheme val="minor"/>
    </font>
    <font>
      <sz val="11"/>
      <color theme="1"/>
      <name val="Aptos Narrow"/>
      <family val="2"/>
      <scheme val="minor"/>
    </font>
    <font>
      <b/>
      <sz val="12"/>
      <color theme="1"/>
      <name val="Aptos Narrow"/>
    </font>
    <font>
      <sz val="11"/>
      <color theme="1"/>
      <name val="Aptos Narrow"/>
      <scheme val="minor"/>
    </font>
    <font>
      <sz val="11"/>
      <color theme="1"/>
      <name val="Arial"/>
    </font>
    <font>
      <sz val="11"/>
      <color theme="1"/>
      <name val="Aptos Narrow"/>
    </font>
    <font>
      <b/>
      <sz val="11"/>
      <color theme="1"/>
      <name val="Aptos Narrow"/>
    </font>
    <font>
      <sz val="11"/>
      <color theme="1"/>
      <name val="Aptos Narrow"/>
      <family val="2"/>
    </font>
    <font>
      <sz val="11"/>
      <color rgb="FF000000"/>
      <name val="Aptos Narrow"/>
      <family val="2"/>
    </font>
    <font>
      <b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b/>
      <u/>
      <sz val="14"/>
      <color theme="1"/>
      <name val="Aptos Narrow"/>
      <family val="2"/>
    </font>
    <font>
      <b/>
      <u/>
      <sz val="11"/>
      <color theme="1"/>
      <name val="Aptos Narrow"/>
      <family val="2"/>
    </font>
    <font>
      <b/>
      <u val="singleAccounting"/>
      <sz val="11"/>
      <color theme="1"/>
      <name val="Aptos Narrow"/>
      <family val="2"/>
    </font>
    <font>
      <b/>
      <sz val="16"/>
      <color theme="1"/>
      <name val="Aptos Narrow"/>
      <family val="2"/>
    </font>
    <font>
      <u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1" fillId="0" borderId="0" xfId="0" applyFont="1"/>
    <xf numFmtId="0" fontId="14" fillId="0" borderId="0" xfId="0" applyFont="1"/>
    <xf numFmtId="0" fontId="3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10" fillId="0" borderId="2" xfId="0" applyFont="1" applyBorder="1"/>
    <xf numFmtId="0" fontId="0" fillId="0" borderId="2" xfId="0" applyBorder="1"/>
    <xf numFmtId="0" fontId="11" fillId="0" borderId="2" xfId="0" applyFont="1" applyBorder="1"/>
    <xf numFmtId="164" fontId="13" fillId="0" borderId="2" xfId="0" applyNumberFormat="1" applyFont="1" applyBorder="1"/>
    <xf numFmtId="164" fontId="5" fillId="0" borderId="2" xfId="0" applyNumberFormat="1" applyFont="1" applyBorder="1"/>
    <xf numFmtId="0" fontId="0" fillId="0" borderId="3" xfId="0" applyBorder="1"/>
    <xf numFmtId="0" fontId="3" fillId="0" borderId="2" xfId="0" applyFont="1" applyBorder="1"/>
    <xf numFmtId="0" fontId="9" fillId="0" borderId="2" xfId="0" applyFont="1" applyBorder="1"/>
    <xf numFmtId="0" fontId="12" fillId="0" borderId="2" xfId="0" applyFont="1" applyBorder="1"/>
    <xf numFmtId="0" fontId="4" fillId="0" borderId="2" xfId="0" applyFont="1" applyBorder="1"/>
    <xf numFmtId="0" fontId="6" fillId="0" borderId="2" xfId="0" applyFont="1" applyBorder="1"/>
    <xf numFmtId="0" fontId="3" fillId="0" borderId="3" xfId="0" applyFont="1" applyBorder="1"/>
    <xf numFmtId="0" fontId="7" fillId="0" borderId="2" xfId="0" applyFont="1" applyBorder="1"/>
    <xf numFmtId="16" fontId="5" fillId="0" borderId="2" xfId="0" applyNumberFormat="1" applyFont="1" applyBorder="1"/>
    <xf numFmtId="0" fontId="8" fillId="2" borderId="2" xfId="0" applyFont="1" applyFill="1" applyBorder="1"/>
    <xf numFmtId="0" fontId="8" fillId="0" borderId="2" xfId="0" applyFont="1" applyBorder="1"/>
    <xf numFmtId="0" fontId="0" fillId="0" borderId="0" xfId="0" applyFont="1"/>
    <xf numFmtId="0" fontId="15" fillId="0" borderId="2" xfId="0" applyFont="1" applyBorder="1"/>
    <xf numFmtId="0" fontId="1" fillId="0" borderId="0" xfId="0" applyFont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02"/>
  <sheetViews>
    <sheetView tabSelected="1" topLeftCell="A44" workbookViewId="0">
      <selection activeCell="J11" sqref="J11"/>
    </sheetView>
  </sheetViews>
  <sheetFormatPr baseColWidth="10" defaultColWidth="12.5703125" defaultRowHeight="15" customHeight="1" x14ac:dyDescent="0.25"/>
  <cols>
    <col min="1" max="1" width="8.5703125" customWidth="1"/>
    <col min="2" max="2" width="37.42578125" customWidth="1"/>
    <col min="3" max="5" width="10.5703125" customWidth="1"/>
    <col min="6" max="6" width="8.5703125" customWidth="1"/>
    <col min="7" max="26" width="10.5703125" customWidth="1"/>
  </cols>
  <sheetData>
    <row r="1" spans="1:7" ht="3" customHeight="1" x14ac:dyDescent="0.25"/>
    <row r="2" spans="1:7" ht="21" x14ac:dyDescent="0.35">
      <c r="C2" s="7" t="s">
        <v>0</v>
      </c>
    </row>
    <row r="3" spans="1:7" ht="15.75" x14ac:dyDescent="0.25">
      <c r="C3" s="1"/>
    </row>
    <row r="4" spans="1:7" ht="15.75" x14ac:dyDescent="0.25">
      <c r="A4" s="6" t="s">
        <v>20</v>
      </c>
      <c r="C4" s="8" t="s">
        <v>1</v>
      </c>
      <c r="D4" s="8" t="s">
        <v>2</v>
      </c>
      <c r="E4" s="8" t="s">
        <v>3</v>
      </c>
      <c r="F4" s="8" t="s">
        <v>4</v>
      </c>
      <c r="G4" s="9" t="s">
        <v>5</v>
      </c>
    </row>
    <row r="5" spans="1:7" x14ac:dyDescent="0.25">
      <c r="A5" s="2">
        <v>3200</v>
      </c>
      <c r="B5" s="2" t="s">
        <v>6</v>
      </c>
      <c r="C5" s="16">
        <v>71000</v>
      </c>
      <c r="D5" s="11"/>
      <c r="E5" s="19"/>
      <c r="F5" s="11"/>
      <c r="G5" s="10">
        <f t="shared" ref="G5:G6" si="0">F5+E5+D5+C5</f>
        <v>71000</v>
      </c>
    </row>
    <row r="6" spans="1:7" x14ac:dyDescent="0.25">
      <c r="A6" s="2">
        <v>3210</v>
      </c>
      <c r="B6" s="2" t="s">
        <v>7</v>
      </c>
      <c r="C6" s="11"/>
      <c r="D6" s="16">
        <v>276500</v>
      </c>
      <c r="E6" s="16">
        <v>105000</v>
      </c>
      <c r="F6" s="11"/>
      <c r="G6" s="10">
        <f t="shared" si="0"/>
        <v>381500</v>
      </c>
    </row>
    <row r="7" spans="1:7" x14ac:dyDescent="0.25">
      <c r="A7" s="2">
        <v>3220</v>
      </c>
      <c r="B7" s="2" t="s">
        <v>8</v>
      </c>
      <c r="C7" s="16">
        <v>25974</v>
      </c>
      <c r="D7" s="11"/>
      <c r="E7" s="11"/>
      <c r="F7" s="11"/>
      <c r="G7" s="10"/>
    </row>
    <row r="8" spans="1:7" x14ac:dyDescent="0.25">
      <c r="A8" s="2">
        <v>3221</v>
      </c>
      <c r="B8" s="2" t="s">
        <v>9</v>
      </c>
      <c r="C8" s="16">
        <v>38252</v>
      </c>
      <c r="D8" s="11"/>
      <c r="E8" s="11"/>
      <c r="F8" s="11"/>
      <c r="G8" s="10"/>
    </row>
    <row r="9" spans="1:7" x14ac:dyDescent="0.25">
      <c r="A9" s="2">
        <v>3221</v>
      </c>
      <c r="B9" s="2" t="s">
        <v>10</v>
      </c>
      <c r="C9" s="22">
        <v>2695</v>
      </c>
      <c r="D9" s="11"/>
      <c r="E9" s="11"/>
      <c r="F9" s="11"/>
      <c r="G9" s="10"/>
    </row>
    <row r="10" spans="1:7" x14ac:dyDescent="0.25">
      <c r="A10" s="2">
        <v>3221</v>
      </c>
      <c r="B10" s="2" t="s">
        <v>11</v>
      </c>
      <c r="C10" s="22">
        <v>2757</v>
      </c>
      <c r="D10" s="11"/>
      <c r="E10" s="11"/>
      <c r="F10" s="11"/>
      <c r="G10" s="10">
        <v>2757</v>
      </c>
    </row>
    <row r="11" spans="1:7" x14ac:dyDescent="0.25">
      <c r="A11" s="5">
        <v>3222</v>
      </c>
      <c r="B11" s="5" t="s">
        <v>12</v>
      </c>
      <c r="C11" s="22">
        <v>1036</v>
      </c>
      <c r="D11" s="11"/>
      <c r="E11" s="11"/>
      <c r="F11" s="11"/>
      <c r="G11" s="10"/>
    </row>
    <row r="12" spans="1:7" x14ac:dyDescent="0.25">
      <c r="A12" s="2">
        <v>3900</v>
      </c>
      <c r="B12" s="4" t="s">
        <v>13</v>
      </c>
      <c r="C12" s="22">
        <v>561</v>
      </c>
      <c r="D12" s="11"/>
      <c r="E12" s="11"/>
      <c r="F12" s="11"/>
      <c r="G12" s="10">
        <v>560</v>
      </c>
    </row>
    <row r="13" spans="1:7" x14ac:dyDescent="0.25">
      <c r="A13" s="2">
        <v>8050</v>
      </c>
      <c r="B13" s="2" t="s">
        <v>14</v>
      </c>
      <c r="C13" s="16">
        <v>19589</v>
      </c>
      <c r="D13" s="11"/>
      <c r="E13" s="11"/>
      <c r="F13" s="11"/>
      <c r="G13" s="10"/>
    </row>
    <row r="14" spans="1:7" x14ac:dyDescent="0.25">
      <c r="A14" s="2">
        <v>8070</v>
      </c>
      <c r="B14" s="2" t="s">
        <v>15</v>
      </c>
      <c r="C14" s="16">
        <v>1005</v>
      </c>
      <c r="D14" s="11"/>
      <c r="E14" s="11"/>
      <c r="F14" s="11"/>
      <c r="G14" s="10"/>
    </row>
    <row r="15" spans="1:7" x14ac:dyDescent="0.25">
      <c r="A15" s="2">
        <v>2400</v>
      </c>
      <c r="B15" s="2" t="s">
        <v>16</v>
      </c>
      <c r="C15" s="24">
        <v>8664</v>
      </c>
      <c r="D15" s="11"/>
      <c r="E15" s="11"/>
      <c r="F15" s="11"/>
      <c r="G15" s="10"/>
    </row>
    <row r="16" spans="1:7" x14ac:dyDescent="0.25">
      <c r="A16" s="3">
        <v>2400</v>
      </c>
      <c r="B16" s="5" t="s">
        <v>17</v>
      </c>
      <c r="C16" s="22">
        <v>976</v>
      </c>
      <c r="D16" s="11"/>
      <c r="E16" s="11"/>
      <c r="F16" s="11"/>
      <c r="G16" s="10"/>
    </row>
    <row r="17" spans="1:7" x14ac:dyDescent="0.25">
      <c r="A17" s="3">
        <v>1579</v>
      </c>
      <c r="B17" s="5" t="s">
        <v>18</v>
      </c>
      <c r="C17" s="22">
        <v>571</v>
      </c>
      <c r="D17" s="11"/>
      <c r="E17" s="11"/>
      <c r="F17" s="11"/>
      <c r="G17" s="10"/>
    </row>
    <row r="18" spans="1:7" ht="15" customHeight="1" x14ac:dyDescent="0.25">
      <c r="C18" s="11"/>
      <c r="D18" s="11"/>
      <c r="E18" s="11"/>
      <c r="F18" s="11"/>
      <c r="G18" s="10"/>
    </row>
    <row r="19" spans="1:7" x14ac:dyDescent="0.25">
      <c r="B19" s="29" t="s">
        <v>19</v>
      </c>
      <c r="C19" s="11"/>
      <c r="D19" s="11"/>
      <c r="E19" s="11"/>
      <c r="F19" s="11"/>
      <c r="G19" s="10">
        <f>SUM(G5:G16)</f>
        <v>455817</v>
      </c>
    </row>
    <row r="20" spans="1:7" ht="15" customHeight="1" x14ac:dyDescent="0.25">
      <c r="C20" s="11"/>
      <c r="D20" s="11"/>
      <c r="E20" s="11"/>
      <c r="F20" s="11"/>
      <c r="G20" s="11"/>
    </row>
    <row r="21" spans="1:7" ht="18.75" x14ac:dyDescent="0.3">
      <c r="B21" s="28" t="s">
        <v>61</v>
      </c>
      <c r="C21" s="17">
        <f>SUM(C5:C17)</f>
        <v>173080</v>
      </c>
      <c r="D21" s="17">
        <f t="shared" ref="D21:E21" si="1">SUM(D5:D12)</f>
        <v>276500</v>
      </c>
      <c r="E21" s="17">
        <f t="shared" si="1"/>
        <v>105000</v>
      </c>
      <c r="F21" s="11"/>
      <c r="G21" s="12">
        <f>SUM(C21:F21)</f>
        <v>554580</v>
      </c>
    </row>
    <row r="22" spans="1:7" ht="15" customHeight="1" x14ac:dyDescent="0.25">
      <c r="A22" s="6" t="s">
        <v>60</v>
      </c>
      <c r="C22" s="11"/>
      <c r="D22" s="11"/>
      <c r="E22" s="11"/>
      <c r="F22" s="11"/>
      <c r="G22" s="11"/>
    </row>
    <row r="23" spans="1:7" ht="15.75" customHeight="1" x14ac:dyDescent="0.25">
      <c r="A23" s="2">
        <v>6300</v>
      </c>
      <c r="B23" s="2" t="s">
        <v>21</v>
      </c>
      <c r="C23" s="16">
        <v>4000</v>
      </c>
      <c r="D23" s="11"/>
      <c r="E23" s="11"/>
      <c r="F23" s="11"/>
      <c r="G23" s="11"/>
    </row>
    <row r="24" spans="1:7" ht="15.75" customHeight="1" x14ac:dyDescent="0.25">
      <c r="A24" s="2">
        <v>6341</v>
      </c>
      <c r="B24" s="2" t="s">
        <v>22</v>
      </c>
      <c r="C24" s="16">
        <v>19237</v>
      </c>
      <c r="D24" s="11"/>
      <c r="E24" s="11"/>
      <c r="F24" s="11"/>
      <c r="G24" s="11"/>
    </row>
    <row r="25" spans="1:7" ht="15.75" customHeight="1" x14ac:dyDescent="0.25">
      <c r="A25" s="2">
        <v>6490</v>
      </c>
      <c r="B25" s="2" t="s">
        <v>23</v>
      </c>
      <c r="C25" s="16">
        <v>1466</v>
      </c>
      <c r="D25" s="11"/>
      <c r="E25" s="11"/>
      <c r="F25" s="11"/>
      <c r="G25" s="11"/>
    </row>
    <row r="26" spans="1:7" ht="15.75" customHeight="1" x14ac:dyDescent="0.25">
      <c r="A26" s="2">
        <v>6551</v>
      </c>
      <c r="B26" s="2" t="s">
        <v>24</v>
      </c>
      <c r="C26" s="16">
        <v>688</v>
      </c>
      <c r="D26" s="11"/>
      <c r="E26" s="11"/>
      <c r="F26" s="11"/>
      <c r="G26" s="11"/>
    </row>
    <row r="27" spans="1:7" ht="15.75" customHeight="1" x14ac:dyDescent="0.25">
      <c r="A27" s="2">
        <v>6560</v>
      </c>
      <c r="B27" s="2" t="s">
        <v>25</v>
      </c>
      <c r="C27" s="16">
        <v>1923</v>
      </c>
      <c r="D27" s="11"/>
      <c r="E27" s="11"/>
      <c r="F27" s="11"/>
      <c r="G27" s="11"/>
    </row>
    <row r="28" spans="1:7" ht="15.75" customHeight="1" x14ac:dyDescent="0.25">
      <c r="A28" s="2">
        <v>6561</v>
      </c>
      <c r="B28" s="2" t="s">
        <v>26</v>
      </c>
      <c r="C28" s="11"/>
      <c r="D28" s="22">
        <v>4051</v>
      </c>
      <c r="E28" s="11"/>
      <c r="F28" s="11"/>
      <c r="G28" s="11"/>
    </row>
    <row r="29" spans="1:7" ht="15.75" customHeight="1" x14ac:dyDescent="0.25">
      <c r="A29" s="2">
        <v>6562</v>
      </c>
      <c r="B29" s="2" t="s">
        <v>27</v>
      </c>
      <c r="C29" s="11"/>
      <c r="D29" s="11"/>
      <c r="E29" s="16">
        <v>4914</v>
      </c>
      <c r="F29" s="11"/>
      <c r="G29" s="11"/>
    </row>
    <row r="30" spans="1:7" ht="15.75" customHeight="1" x14ac:dyDescent="0.25">
      <c r="A30" s="2">
        <v>6563</v>
      </c>
      <c r="B30" s="2" t="s">
        <v>28</v>
      </c>
      <c r="C30" s="16">
        <v>1617</v>
      </c>
      <c r="D30" s="11"/>
      <c r="E30" s="11"/>
      <c r="F30" s="11"/>
      <c r="G30" s="11"/>
    </row>
    <row r="31" spans="1:7" ht="15.75" customHeight="1" x14ac:dyDescent="0.25">
      <c r="A31" s="2">
        <v>6590</v>
      </c>
      <c r="B31" s="2" t="s">
        <v>29</v>
      </c>
      <c r="C31" s="16">
        <v>23644</v>
      </c>
      <c r="D31" s="11"/>
      <c r="E31" s="11"/>
      <c r="F31" s="11"/>
      <c r="G31" s="11"/>
    </row>
    <row r="32" spans="1:7" ht="15.75" customHeight="1" x14ac:dyDescent="0.25">
      <c r="A32" s="2">
        <v>6591</v>
      </c>
      <c r="B32" s="2" t="s">
        <v>30</v>
      </c>
      <c r="C32" s="16">
        <v>5383</v>
      </c>
      <c r="D32" s="11"/>
      <c r="E32" s="11"/>
      <c r="F32" s="11"/>
      <c r="G32" s="11"/>
    </row>
    <row r="33" spans="1:7" ht="15.75" customHeight="1" x14ac:dyDescent="0.25">
      <c r="A33" s="2">
        <v>6600</v>
      </c>
      <c r="B33" s="2" t="s">
        <v>31</v>
      </c>
      <c r="C33" s="11"/>
      <c r="D33" s="16">
        <v>237119</v>
      </c>
      <c r="E33" s="11"/>
      <c r="F33" s="11"/>
      <c r="G33" s="11"/>
    </row>
    <row r="34" spans="1:7" ht="15.75" customHeight="1" x14ac:dyDescent="0.25">
      <c r="A34" s="2">
        <v>6601</v>
      </c>
      <c r="B34" s="2" t="s">
        <v>32</v>
      </c>
      <c r="C34" s="11"/>
      <c r="D34" s="11"/>
      <c r="E34" s="16">
        <v>23897</v>
      </c>
      <c r="F34" s="11"/>
      <c r="G34" s="11"/>
    </row>
    <row r="35" spans="1:7" ht="15.75" customHeight="1" x14ac:dyDescent="0.25">
      <c r="A35" s="2">
        <v>6602</v>
      </c>
      <c r="B35" s="2" t="s">
        <v>33</v>
      </c>
      <c r="C35" s="16">
        <v>8583</v>
      </c>
      <c r="D35" s="11"/>
      <c r="E35" s="11"/>
      <c r="F35" s="11"/>
      <c r="G35" s="11"/>
    </row>
    <row r="36" spans="1:7" ht="15.75" customHeight="1" x14ac:dyDescent="0.25">
      <c r="A36" s="2">
        <v>6603</v>
      </c>
      <c r="B36" s="2" t="s">
        <v>34</v>
      </c>
      <c r="C36" s="11"/>
      <c r="D36" s="11"/>
      <c r="E36" s="11"/>
      <c r="F36" s="16">
        <v>165873</v>
      </c>
      <c r="G36" s="11"/>
    </row>
    <row r="37" spans="1:7" ht="15.75" customHeight="1" x14ac:dyDescent="0.25">
      <c r="A37" s="2">
        <v>6705</v>
      </c>
      <c r="B37" s="2" t="s">
        <v>35</v>
      </c>
      <c r="C37" s="16">
        <v>12578</v>
      </c>
      <c r="D37" s="11"/>
      <c r="E37" s="11"/>
      <c r="F37" s="11"/>
      <c r="G37" s="11"/>
    </row>
    <row r="38" spans="1:7" ht="15.75" customHeight="1" x14ac:dyDescent="0.25">
      <c r="A38" s="2">
        <v>6810</v>
      </c>
      <c r="B38" s="2" t="s">
        <v>36</v>
      </c>
      <c r="C38" s="19">
        <v>2909</v>
      </c>
      <c r="D38" s="11"/>
      <c r="E38" s="11"/>
      <c r="F38" s="11"/>
      <c r="G38" s="11"/>
    </row>
    <row r="39" spans="1:7" ht="15.75" customHeight="1" x14ac:dyDescent="0.25">
      <c r="A39" s="2">
        <v>6860</v>
      </c>
      <c r="B39" s="2" t="s">
        <v>37</v>
      </c>
      <c r="C39" s="25">
        <f>16406+4000</f>
        <v>20406</v>
      </c>
      <c r="D39" s="11"/>
      <c r="E39" s="11"/>
      <c r="F39" s="11"/>
      <c r="G39" s="11"/>
    </row>
    <row r="40" spans="1:7" ht="15.75" customHeight="1" x14ac:dyDescent="0.25">
      <c r="A40" s="2">
        <v>6865</v>
      </c>
      <c r="B40" s="2" t="s">
        <v>38</v>
      </c>
      <c r="C40" s="11"/>
      <c r="D40" s="22">
        <v>1581</v>
      </c>
      <c r="E40" s="11"/>
      <c r="F40" s="11"/>
      <c r="G40" s="11"/>
    </row>
    <row r="41" spans="1:7" ht="15.75" customHeight="1" x14ac:dyDescent="0.25">
      <c r="A41" s="2">
        <v>6866</v>
      </c>
      <c r="B41" s="2" t="s">
        <v>39</v>
      </c>
      <c r="C41" s="11"/>
      <c r="D41" s="11"/>
      <c r="E41" s="16">
        <v>1188</v>
      </c>
      <c r="F41" s="11"/>
      <c r="G41" s="11"/>
    </row>
    <row r="42" spans="1:7" ht="15.75" customHeight="1" x14ac:dyDescent="0.25">
      <c r="A42" s="2">
        <v>7100</v>
      </c>
      <c r="B42" s="2" t="s">
        <v>40</v>
      </c>
      <c r="C42" s="16">
        <v>2168</v>
      </c>
      <c r="D42" s="11"/>
      <c r="E42" s="11"/>
      <c r="F42" s="11"/>
      <c r="G42" s="11"/>
    </row>
    <row r="43" spans="1:7" ht="15.75" customHeight="1" x14ac:dyDescent="0.25">
      <c r="A43" s="2">
        <v>7400</v>
      </c>
      <c r="B43" s="2" t="s">
        <v>41</v>
      </c>
      <c r="C43" s="16">
        <v>21450</v>
      </c>
      <c r="D43" s="11"/>
      <c r="E43" s="11"/>
      <c r="F43" s="11"/>
      <c r="G43" s="11"/>
    </row>
    <row r="44" spans="1:7" ht="15.75" customHeight="1" x14ac:dyDescent="0.25">
      <c r="A44" s="2">
        <v>7430</v>
      </c>
      <c r="B44" s="2" t="s">
        <v>42</v>
      </c>
      <c r="C44" s="16">
        <v>4465</v>
      </c>
      <c r="D44" s="11"/>
      <c r="E44" s="11"/>
      <c r="F44" s="11"/>
      <c r="G44" s="11"/>
    </row>
    <row r="45" spans="1:7" ht="15.75" customHeight="1" x14ac:dyDescent="0.25">
      <c r="A45" s="2">
        <v>7500</v>
      </c>
      <c r="B45" s="2" t="s">
        <v>43</v>
      </c>
      <c r="C45" s="16">
        <v>25775</v>
      </c>
      <c r="D45" s="11"/>
      <c r="E45" s="11"/>
      <c r="F45" s="11"/>
      <c r="G45" s="11"/>
    </row>
    <row r="46" spans="1:7" ht="15.75" customHeight="1" x14ac:dyDescent="0.25">
      <c r="A46" s="2">
        <v>7770</v>
      </c>
      <c r="B46" s="2" t="s">
        <v>44</v>
      </c>
      <c r="C46" s="16">
        <v>2578</v>
      </c>
      <c r="D46" s="11"/>
      <c r="E46" s="11"/>
      <c r="F46" s="11"/>
      <c r="G46" s="11"/>
    </row>
    <row r="47" spans="1:7" ht="15.75" customHeight="1" x14ac:dyDescent="0.25">
      <c r="A47" s="2">
        <v>7771</v>
      </c>
      <c r="B47" s="2" t="s">
        <v>45</v>
      </c>
      <c r="C47" s="16">
        <v>47</v>
      </c>
      <c r="D47" s="11"/>
      <c r="E47" s="11"/>
      <c r="F47" s="11"/>
      <c r="G47" s="11"/>
    </row>
    <row r="48" spans="1:7" ht="15.75" customHeight="1" x14ac:dyDescent="0.25">
      <c r="A48" s="2">
        <v>7792</v>
      </c>
      <c r="B48" s="2" t="s">
        <v>46</v>
      </c>
      <c r="C48" s="16">
        <v>1510</v>
      </c>
      <c r="D48" s="11"/>
      <c r="E48" s="11"/>
      <c r="F48" s="11"/>
      <c r="G48" s="11"/>
    </row>
    <row r="49" spans="1:7" ht="15.75" customHeight="1" x14ac:dyDescent="0.25">
      <c r="A49" s="3">
        <v>8150</v>
      </c>
      <c r="B49" s="5" t="s">
        <v>47</v>
      </c>
      <c r="C49" s="19">
        <v>30</v>
      </c>
      <c r="D49" s="11"/>
      <c r="E49" s="11"/>
      <c r="F49" s="11"/>
      <c r="G49" s="11"/>
    </row>
    <row r="50" spans="1:7" ht="15.75" customHeight="1" x14ac:dyDescent="0.25">
      <c r="C50" s="11"/>
      <c r="D50" s="11"/>
      <c r="E50" s="11"/>
      <c r="F50" s="11"/>
      <c r="G50" s="11"/>
    </row>
    <row r="51" spans="1:7" ht="15.75" customHeight="1" x14ac:dyDescent="0.25">
      <c r="C51" s="11"/>
      <c r="D51" s="11"/>
      <c r="E51" s="11"/>
      <c r="F51" s="11"/>
      <c r="G51" s="11"/>
    </row>
    <row r="52" spans="1:7" ht="15.75" customHeight="1" x14ac:dyDescent="0.3">
      <c r="B52" s="2" t="s">
        <v>48</v>
      </c>
      <c r="C52" s="17">
        <f t="shared" ref="C52:F52" si="2">SUM(C23:C51)</f>
        <v>160457</v>
      </c>
      <c r="D52" s="17">
        <f t="shared" si="2"/>
        <v>242751</v>
      </c>
      <c r="E52" s="17">
        <f t="shared" si="2"/>
        <v>29999</v>
      </c>
      <c r="F52" s="17">
        <f t="shared" si="2"/>
        <v>165873</v>
      </c>
      <c r="G52" s="12">
        <f>SUM(C52:F52)</f>
        <v>599080</v>
      </c>
    </row>
    <row r="53" spans="1:7" ht="15.75" customHeight="1" x14ac:dyDescent="0.25">
      <c r="C53" s="11"/>
      <c r="D53" s="11"/>
      <c r="E53" s="11"/>
      <c r="F53" s="11"/>
      <c r="G53" s="11"/>
    </row>
    <row r="54" spans="1:7" ht="15.75" customHeight="1" x14ac:dyDescent="0.4">
      <c r="B54" s="6" t="s">
        <v>57</v>
      </c>
      <c r="C54" s="14">
        <f t="shared" ref="C54:E54" si="3">C21-C52</f>
        <v>12623</v>
      </c>
      <c r="D54" s="14">
        <f t="shared" si="3"/>
        <v>33749</v>
      </c>
      <c r="E54" s="14">
        <f t="shared" si="3"/>
        <v>75001</v>
      </c>
      <c r="F54" s="11">
        <v>-165873</v>
      </c>
      <c r="G54" s="13">
        <f>G21-G52</f>
        <v>-44500</v>
      </c>
    </row>
    <row r="55" spans="1:7" ht="15.75" customHeight="1" x14ac:dyDescent="0.25">
      <c r="C55" s="11"/>
      <c r="D55" s="11"/>
      <c r="E55" s="11"/>
      <c r="F55" s="11"/>
      <c r="G55" s="11"/>
    </row>
    <row r="56" spans="1:7" ht="15.75" customHeight="1" x14ac:dyDescent="0.25">
      <c r="C56" s="11"/>
      <c r="D56" s="11"/>
      <c r="E56" s="11"/>
      <c r="F56" s="11"/>
      <c r="G56" s="11"/>
    </row>
    <row r="57" spans="1:7" ht="15.75" customHeight="1" x14ac:dyDescent="0.25">
      <c r="B57" s="1" t="s">
        <v>49</v>
      </c>
      <c r="C57" s="23">
        <v>45658</v>
      </c>
      <c r="D57" s="23">
        <v>46022</v>
      </c>
      <c r="E57" s="11"/>
      <c r="F57" s="27" t="s">
        <v>50</v>
      </c>
      <c r="G57" s="11"/>
    </row>
    <row r="58" spans="1:7" ht="15.75" customHeight="1" x14ac:dyDescent="0.25">
      <c r="C58" s="11"/>
      <c r="D58" s="11"/>
      <c r="E58" s="11"/>
      <c r="F58" s="11"/>
      <c r="G58" s="11"/>
    </row>
    <row r="59" spans="1:7" ht="15.75" customHeight="1" x14ac:dyDescent="0.25">
      <c r="B59" s="2" t="s">
        <v>51</v>
      </c>
      <c r="C59" s="16">
        <v>67331</v>
      </c>
      <c r="D59" s="16">
        <v>38306</v>
      </c>
      <c r="E59" s="11"/>
      <c r="F59" s="16">
        <f t="shared" ref="F59:F61" si="4">D59-C59</f>
        <v>-29025</v>
      </c>
      <c r="G59" s="11"/>
    </row>
    <row r="60" spans="1:7" ht="15.75" customHeight="1" x14ac:dyDescent="0.25">
      <c r="B60" s="2" t="s">
        <v>52</v>
      </c>
      <c r="C60" s="16">
        <v>0</v>
      </c>
      <c r="D60" s="16">
        <v>114772</v>
      </c>
      <c r="E60" s="11"/>
      <c r="F60" s="16">
        <f t="shared" si="4"/>
        <v>114772</v>
      </c>
      <c r="G60" s="11"/>
    </row>
    <row r="61" spans="1:7" ht="15.75" customHeight="1" x14ac:dyDescent="0.25">
      <c r="B61" s="2" t="s">
        <v>53</v>
      </c>
      <c r="C61" s="16">
        <v>673021</v>
      </c>
      <c r="D61" s="16">
        <v>542600</v>
      </c>
      <c r="E61" s="11"/>
      <c r="F61" s="16">
        <f t="shared" si="4"/>
        <v>-130421</v>
      </c>
      <c r="G61" s="11"/>
    </row>
    <row r="62" spans="1:7" ht="15.75" customHeight="1" x14ac:dyDescent="0.25">
      <c r="C62" s="11"/>
      <c r="D62" s="11"/>
      <c r="E62" s="11"/>
      <c r="F62" s="11"/>
      <c r="G62" s="11"/>
    </row>
    <row r="63" spans="1:7" ht="15.75" customHeight="1" x14ac:dyDescent="0.25">
      <c r="B63" s="6" t="s">
        <v>58</v>
      </c>
      <c r="C63" s="16">
        <f t="shared" ref="C63:D63" si="5">SUM(C59:C62)</f>
        <v>740352</v>
      </c>
      <c r="D63" s="16">
        <f t="shared" si="5"/>
        <v>695678</v>
      </c>
      <c r="E63" s="11"/>
      <c r="F63" s="18">
        <f>SUM(F59:F62)</f>
        <v>-44674</v>
      </c>
      <c r="G63" s="14">
        <f>G54-F63</f>
        <v>174</v>
      </c>
    </row>
    <row r="64" spans="1:7" ht="15.75" customHeight="1" x14ac:dyDescent="0.25">
      <c r="C64" s="11"/>
      <c r="D64" s="11"/>
      <c r="E64" s="11"/>
      <c r="F64" s="11"/>
      <c r="G64" s="11"/>
    </row>
    <row r="65" spans="2:7" ht="15.75" customHeight="1" x14ac:dyDescent="0.25">
      <c r="B65" s="26" t="s">
        <v>59</v>
      </c>
      <c r="C65" s="11"/>
      <c r="D65" s="11"/>
      <c r="E65" s="20">
        <v>257135</v>
      </c>
      <c r="F65" s="11"/>
      <c r="G65" s="11"/>
    </row>
    <row r="66" spans="2:7" ht="15.75" customHeight="1" x14ac:dyDescent="0.25">
      <c r="B66" s="2"/>
      <c r="C66" s="11"/>
      <c r="D66" s="11"/>
      <c r="E66" s="20"/>
      <c r="F66" s="11"/>
      <c r="G66" s="11"/>
    </row>
    <row r="67" spans="2:7" ht="15.75" customHeight="1" x14ac:dyDescent="0.25">
      <c r="B67" s="2" t="s">
        <v>54</v>
      </c>
      <c r="C67" s="16">
        <v>2024</v>
      </c>
      <c r="D67" s="16">
        <v>75000</v>
      </c>
      <c r="E67" s="16">
        <f>E65-D67</f>
        <v>182135</v>
      </c>
      <c r="F67" s="11"/>
      <c r="G67" s="11"/>
    </row>
    <row r="68" spans="2:7" ht="15.75" customHeight="1" x14ac:dyDescent="0.25">
      <c r="B68" s="2" t="s">
        <v>55</v>
      </c>
      <c r="C68" s="16">
        <v>2025</v>
      </c>
      <c r="D68" s="16">
        <v>64283</v>
      </c>
      <c r="E68" s="16">
        <f t="shared" ref="E68:E70" si="6">E67-D68</f>
        <v>117852</v>
      </c>
      <c r="F68" s="11"/>
      <c r="G68" s="11"/>
    </row>
    <row r="69" spans="2:7" ht="15.75" customHeight="1" x14ac:dyDescent="0.25">
      <c r="B69" s="2" t="s">
        <v>56</v>
      </c>
      <c r="C69" s="16">
        <v>2026</v>
      </c>
      <c r="D69" s="16">
        <v>64283</v>
      </c>
      <c r="E69" s="16">
        <f t="shared" si="6"/>
        <v>53569</v>
      </c>
      <c r="F69" s="11"/>
      <c r="G69" s="11"/>
    </row>
    <row r="70" spans="2:7" ht="15.75" customHeight="1" x14ac:dyDescent="0.25">
      <c r="C70" s="16">
        <v>2027</v>
      </c>
      <c r="D70" s="16">
        <v>64283</v>
      </c>
      <c r="E70" s="16">
        <f t="shared" si="6"/>
        <v>-10714</v>
      </c>
      <c r="F70" s="11"/>
      <c r="G70" s="11"/>
    </row>
    <row r="71" spans="2:7" ht="15.75" customHeight="1" x14ac:dyDescent="0.25">
      <c r="C71" s="21">
        <v>2028</v>
      </c>
      <c r="D71" s="21">
        <v>0</v>
      </c>
      <c r="E71" s="21">
        <v>0</v>
      </c>
      <c r="F71" s="15"/>
      <c r="G71" s="15"/>
    </row>
    <row r="72" spans="2:7" ht="15.75" customHeight="1" x14ac:dyDescent="0.25"/>
    <row r="73" spans="2:7" ht="15.75" customHeight="1" x14ac:dyDescent="0.25"/>
    <row r="74" spans="2:7" ht="15.75" customHeight="1" x14ac:dyDescent="0.25"/>
    <row r="75" spans="2:7" ht="15.75" customHeight="1" x14ac:dyDescent="0.25"/>
    <row r="76" spans="2:7" ht="15.75" customHeight="1" x14ac:dyDescent="0.25"/>
    <row r="77" spans="2:7" ht="15.75" customHeight="1" x14ac:dyDescent="0.25"/>
    <row r="78" spans="2:7" ht="15.75" customHeight="1" x14ac:dyDescent="0.25"/>
    <row r="79" spans="2:7" ht="15.75" customHeight="1" x14ac:dyDescent="0.25"/>
    <row r="80" spans="2:7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Øvre Ulvin</dc:creator>
  <cp:lastModifiedBy>Eidsvoll Håndverk</cp:lastModifiedBy>
  <cp:lastPrinted>2025-03-20T21:02:02Z</cp:lastPrinted>
  <dcterms:created xsi:type="dcterms:W3CDTF">2025-03-19T16:29:53Z</dcterms:created>
  <dcterms:modified xsi:type="dcterms:W3CDTF">2025-03-20T21:04:12Z</dcterms:modified>
</cp:coreProperties>
</file>